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СОШ5" sheetId="1" r:id="rId1"/>
    <sheet name="Лист1" sheetId="2" r:id="rId2"/>
  </sheets>
  <definedNames>
    <definedName name="_xlnm.Print_Area" localSheetId="0">'СОШ5'!$A$1:$L$46</definedName>
  </definedNames>
  <calcPr fullCalcOnLoad="1"/>
</workbook>
</file>

<file path=xl/sharedStrings.xml><?xml version="1.0" encoding="utf-8"?>
<sst xmlns="http://schemas.openxmlformats.org/spreadsheetml/2006/main" count="57" uniqueCount="53">
  <si>
    <t>Кол-во</t>
  </si>
  <si>
    <t>Наименование  услуги</t>
  </si>
  <si>
    <t>Основные характеристики</t>
  </si>
  <si>
    <t>человек</t>
  </si>
  <si>
    <t>1*</t>
  </si>
  <si>
    <t>2*</t>
  </si>
  <si>
    <t>3*</t>
  </si>
  <si>
    <t>Дата сбора данных</t>
  </si>
  <si>
    <t>Срок действия цен</t>
  </si>
  <si>
    <t>Итого начальная (максимальная) цена</t>
  </si>
  <si>
    <t xml:space="preserve">Единичные цены (тарифы) </t>
  </si>
  <si>
    <t>осмотр терапевтом</t>
  </si>
  <si>
    <t>осмотр дерматовенерологом</t>
  </si>
  <si>
    <t>осмотр оториноларингологом</t>
  </si>
  <si>
    <t>осмотр неврологом</t>
  </si>
  <si>
    <t>осмотр офтальмологом</t>
  </si>
  <si>
    <t>стоматологический прием (консультация)</t>
  </si>
  <si>
    <t>электрокардиограмма</t>
  </si>
  <si>
    <t>Способ размещения заказа: Запрос котировок</t>
  </si>
  <si>
    <t>Ед. измер</t>
  </si>
  <si>
    <t>периодический профессиональный медицинский осмотр</t>
  </si>
  <si>
    <t>осмотр гинекологом</t>
  </si>
  <si>
    <t>цитологическое исследование у женщин</t>
  </si>
  <si>
    <t>клинический анализ мочи (удельный вес, белок, сахар, микроскопия осадка)</t>
  </si>
  <si>
    <t xml:space="preserve"> Всего начальная цена вида услуг</t>
  </si>
  <si>
    <t>Обоснование начальной (максимальной) цены гражданско-правового договора на оказание услуг периодического профессионального медицинского осмотра.</t>
  </si>
  <si>
    <t>МБОУ "Средняя общеобразовательная школа № 5"</t>
  </si>
  <si>
    <t>сумма, руб.</t>
  </si>
  <si>
    <t>цена, руб.</t>
  </si>
  <si>
    <t>Средняя цена, руб.</t>
  </si>
  <si>
    <t>Руководитель _____________________ С.Н. Дюльдина</t>
  </si>
  <si>
    <t>Исполнитель глав. экономист Т.В.Габдрафикова (2-66-96)</t>
  </si>
  <si>
    <t>исследование кала на я/глисты</t>
  </si>
  <si>
    <t>рефрактометрия</t>
  </si>
  <si>
    <t>анализ крови на RW микрометод</t>
  </si>
  <si>
    <t>мазок гинекологический</t>
  </si>
  <si>
    <t>исследование соскоба на энтеробиоз</t>
  </si>
  <si>
    <t>измерение артериального давления</t>
  </si>
  <si>
    <t>бесконтактная тонометрия</t>
  </si>
  <si>
    <t>исследование аккомодации</t>
  </si>
  <si>
    <t>анализ крови «Соотношение лейкоцитов в крови»</t>
  </si>
  <si>
    <t>забор крови из периферической вены</t>
  </si>
  <si>
    <t>биохимическое исследование  крови</t>
  </si>
  <si>
    <t>функция внешнего дыхания</t>
  </si>
  <si>
    <t>выдача заключения председателя комиссии по результатам медицинского осмотра</t>
  </si>
  <si>
    <t>общий  анализ крови (гемоглобин,  эритроциты,лейкоциты, СОЭ</t>
  </si>
  <si>
    <t>1* - действующая цена с НДС МБЛПУ «Центральная городская больница города Югорска» на 2013 год.(письмо от 10.04.2013 №01/856)</t>
  </si>
  <si>
    <t xml:space="preserve">2* - действующая цена с НДС МУЗ «Советская центральная районная больница» на 2013 год </t>
  </si>
  <si>
    <t xml:space="preserve">3* - действующая цена с НДС Санаторий-профилакторий ООО «Газпром трансгаз Югорск» на 2013 год </t>
  </si>
  <si>
    <t>Дата составления сводной  таблицы 21.05.2013 год</t>
  </si>
  <si>
    <t xml:space="preserve">Начальная (максимальная) цена в размере  300 943,06  рублей. </t>
  </si>
  <si>
    <t>( письмо от 15.05.2013 г.)</t>
  </si>
  <si>
    <t>( письмо от 15.05.13 г.)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</si>
</sst>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="90" zoomScaleNormal="80" zoomScaleSheetLayoutView="90" zoomScalePageLayoutView="0" workbookViewId="0" topLeftCell="B16">
      <selection activeCell="F42" sqref="F42"/>
    </sheetView>
  </sheetViews>
  <sheetFormatPr defaultColWidth="9.00390625" defaultRowHeight="12.75"/>
  <cols>
    <col min="1" max="1" width="16.875" style="0" customWidth="1"/>
    <col min="2" max="2" width="44.75390625" style="0" customWidth="1"/>
    <col min="3" max="3" width="7.75390625" style="0" customWidth="1"/>
    <col min="4" max="4" width="8.00390625" style="0" customWidth="1"/>
    <col min="5" max="5" width="10.25390625" style="0" customWidth="1"/>
    <col min="6" max="6" width="10.375" style="0" customWidth="1"/>
    <col min="7" max="7" width="10.00390625" style="0" customWidth="1"/>
    <col min="8" max="8" width="9.25390625" style="0" customWidth="1"/>
    <col min="9" max="9" width="10.00390625" style="0" customWidth="1"/>
    <col min="10" max="10" width="9.00390625" style="0" customWidth="1"/>
    <col min="11" max="11" width="9.25390625" style="0" customWidth="1"/>
    <col min="12" max="12" width="13.75390625" style="0" customWidth="1"/>
  </cols>
  <sheetData>
    <row r="1" spans="1:12" s="1" customFormat="1" ht="18.75" customHeigh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15.75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1" customFormat="1" ht="13.5" customHeight="1">
      <c r="A3" s="12"/>
      <c r="L3" s="11" t="s">
        <v>18</v>
      </c>
    </row>
    <row r="4" spans="1:12" s="1" customFormat="1" ht="16.5" customHeight="1">
      <c r="A4" s="36" t="s">
        <v>1</v>
      </c>
      <c r="B4" s="36" t="s">
        <v>2</v>
      </c>
      <c r="C4" s="36" t="s">
        <v>19</v>
      </c>
      <c r="D4" s="42" t="s">
        <v>0</v>
      </c>
      <c r="E4" s="44" t="s">
        <v>10</v>
      </c>
      <c r="F4" s="49"/>
      <c r="G4" s="49"/>
      <c r="H4" s="49"/>
      <c r="I4" s="49"/>
      <c r="J4" s="49"/>
      <c r="K4" s="45"/>
      <c r="L4" s="39" t="s">
        <v>24</v>
      </c>
    </row>
    <row r="5" spans="1:12" s="1" customFormat="1" ht="16.5" customHeight="1">
      <c r="A5" s="37"/>
      <c r="B5" s="37"/>
      <c r="C5" s="37"/>
      <c r="D5" s="43"/>
      <c r="E5" s="44" t="s">
        <v>4</v>
      </c>
      <c r="F5" s="45"/>
      <c r="G5" s="44" t="s">
        <v>5</v>
      </c>
      <c r="H5" s="45"/>
      <c r="I5" s="44" t="s">
        <v>6</v>
      </c>
      <c r="J5" s="49"/>
      <c r="K5" s="36" t="s">
        <v>29</v>
      </c>
      <c r="L5" s="40"/>
    </row>
    <row r="6" spans="1:12" s="1" customFormat="1" ht="20.25" customHeight="1">
      <c r="A6" s="38"/>
      <c r="B6" s="37"/>
      <c r="C6" s="37"/>
      <c r="D6" s="43"/>
      <c r="E6" s="5" t="s">
        <v>28</v>
      </c>
      <c r="F6" s="5" t="s">
        <v>27</v>
      </c>
      <c r="G6" s="5" t="s">
        <v>28</v>
      </c>
      <c r="H6" s="5" t="s">
        <v>27</v>
      </c>
      <c r="I6" s="5" t="s">
        <v>28</v>
      </c>
      <c r="J6" s="6" t="s">
        <v>27</v>
      </c>
      <c r="K6" s="38"/>
      <c r="L6" s="41"/>
    </row>
    <row r="7" spans="1:12" s="1" customFormat="1" ht="14.25" customHeight="1">
      <c r="A7" s="35" t="s">
        <v>20</v>
      </c>
      <c r="B7" s="16" t="s">
        <v>12</v>
      </c>
      <c r="C7" s="46" t="s">
        <v>3</v>
      </c>
      <c r="D7" s="17">
        <v>83</v>
      </c>
      <c r="E7" s="19">
        <v>75</v>
      </c>
      <c r="F7" s="20">
        <f>E7*D7</f>
        <v>6225</v>
      </c>
      <c r="G7" s="28">
        <v>132</v>
      </c>
      <c r="H7" s="20">
        <f>G7*D7</f>
        <v>10956</v>
      </c>
      <c r="I7" s="20">
        <v>132</v>
      </c>
      <c r="J7" s="20">
        <f>I7*D7</f>
        <v>10956</v>
      </c>
      <c r="K7" s="20">
        <f>(E7+G7+I7)/3</f>
        <v>113</v>
      </c>
      <c r="L7" s="29">
        <f>(F7+H7+J7)/3</f>
        <v>9379</v>
      </c>
    </row>
    <row r="8" spans="1:12" s="1" customFormat="1" ht="14.25" customHeight="1">
      <c r="A8" s="35"/>
      <c r="B8" s="16" t="s">
        <v>13</v>
      </c>
      <c r="C8" s="46"/>
      <c r="D8" s="17">
        <v>83</v>
      </c>
      <c r="E8" s="19">
        <v>75</v>
      </c>
      <c r="F8" s="20">
        <f aca="true" t="shared" si="0" ref="F8:F29">E8*D8</f>
        <v>6225</v>
      </c>
      <c r="G8" s="28">
        <v>127</v>
      </c>
      <c r="H8" s="20">
        <f aca="true" t="shared" si="1" ref="H8:H30">G8*D8</f>
        <v>10541</v>
      </c>
      <c r="I8" s="20">
        <v>243</v>
      </c>
      <c r="J8" s="20">
        <f aca="true" t="shared" si="2" ref="J8:J30">I8*D8</f>
        <v>20169</v>
      </c>
      <c r="K8" s="20">
        <f aca="true" t="shared" si="3" ref="K8:K29">(E8+G8+I8)/3</f>
        <v>148.33333333333334</v>
      </c>
      <c r="L8" s="29">
        <f aca="true" t="shared" si="4" ref="L8:L29">(F8+H8+J8)/3</f>
        <v>12311.666666666666</v>
      </c>
    </row>
    <row r="9" spans="1:12" s="1" customFormat="1" ht="14.25" customHeight="1">
      <c r="A9" s="35"/>
      <c r="B9" s="16" t="s">
        <v>16</v>
      </c>
      <c r="C9" s="46"/>
      <c r="D9" s="17">
        <v>83</v>
      </c>
      <c r="E9" s="19">
        <v>102</v>
      </c>
      <c r="F9" s="20">
        <f t="shared" si="0"/>
        <v>8466</v>
      </c>
      <c r="G9" s="28">
        <v>142</v>
      </c>
      <c r="H9" s="20">
        <f t="shared" si="1"/>
        <v>11786</v>
      </c>
      <c r="I9" s="20">
        <v>410</v>
      </c>
      <c r="J9" s="20">
        <f t="shared" si="2"/>
        <v>34030</v>
      </c>
      <c r="K9" s="20">
        <f t="shared" si="3"/>
        <v>218</v>
      </c>
      <c r="L9" s="29">
        <f t="shared" si="4"/>
        <v>18094</v>
      </c>
    </row>
    <row r="10" spans="1:12" s="1" customFormat="1" ht="14.25" customHeight="1">
      <c r="A10" s="35"/>
      <c r="B10" s="16" t="s">
        <v>11</v>
      </c>
      <c r="C10" s="46"/>
      <c r="D10" s="17">
        <v>83</v>
      </c>
      <c r="E10" s="19">
        <v>91</v>
      </c>
      <c r="F10" s="20">
        <f t="shared" si="0"/>
        <v>7553</v>
      </c>
      <c r="G10" s="28">
        <v>257</v>
      </c>
      <c r="H10" s="20">
        <f t="shared" si="1"/>
        <v>21331</v>
      </c>
      <c r="I10" s="20">
        <v>186</v>
      </c>
      <c r="J10" s="20">
        <f t="shared" si="2"/>
        <v>15438</v>
      </c>
      <c r="K10" s="20">
        <f t="shared" si="3"/>
        <v>178</v>
      </c>
      <c r="L10" s="29">
        <f t="shared" si="4"/>
        <v>14774</v>
      </c>
    </row>
    <row r="11" spans="1:12" s="1" customFormat="1" ht="14.25" customHeight="1">
      <c r="A11" s="35"/>
      <c r="B11" s="16" t="s">
        <v>14</v>
      </c>
      <c r="C11" s="46"/>
      <c r="D11" s="17">
        <v>17</v>
      </c>
      <c r="E11" s="19">
        <v>75</v>
      </c>
      <c r="F11" s="20">
        <f t="shared" si="0"/>
        <v>1275</v>
      </c>
      <c r="G11" s="28">
        <v>135</v>
      </c>
      <c r="H11" s="20">
        <f t="shared" si="1"/>
        <v>2295</v>
      </c>
      <c r="I11" s="20">
        <v>242</v>
      </c>
      <c r="J11" s="20">
        <f t="shared" si="2"/>
        <v>4114</v>
      </c>
      <c r="K11" s="20">
        <f t="shared" si="3"/>
        <v>150.66666666666666</v>
      </c>
      <c r="L11" s="29">
        <f t="shared" si="4"/>
        <v>2561.3333333333335</v>
      </c>
    </row>
    <row r="12" spans="1:12" s="8" customFormat="1" ht="14.25" customHeight="1">
      <c r="A12" s="35"/>
      <c r="B12" s="16" t="s">
        <v>15</v>
      </c>
      <c r="C12" s="46"/>
      <c r="D12" s="17">
        <v>47</v>
      </c>
      <c r="E12" s="22">
        <v>70</v>
      </c>
      <c r="F12" s="21">
        <f t="shared" si="0"/>
        <v>3290</v>
      </c>
      <c r="G12" s="30">
        <v>137</v>
      </c>
      <c r="H12" s="21">
        <f t="shared" si="1"/>
        <v>6439</v>
      </c>
      <c r="I12" s="21">
        <v>234</v>
      </c>
      <c r="J12" s="21">
        <f t="shared" si="2"/>
        <v>10998</v>
      </c>
      <c r="K12" s="20">
        <f t="shared" si="3"/>
        <v>147</v>
      </c>
      <c r="L12" s="29">
        <f t="shared" si="4"/>
        <v>6909</v>
      </c>
    </row>
    <row r="13" spans="1:12" s="8" customFormat="1" ht="14.25" customHeight="1">
      <c r="A13" s="35"/>
      <c r="B13" s="16" t="s">
        <v>21</v>
      </c>
      <c r="C13" s="46"/>
      <c r="D13" s="17">
        <v>78</v>
      </c>
      <c r="E13" s="22">
        <v>177</v>
      </c>
      <c r="F13" s="21">
        <f t="shared" si="0"/>
        <v>13806</v>
      </c>
      <c r="G13" s="30">
        <v>240</v>
      </c>
      <c r="H13" s="21">
        <f t="shared" si="1"/>
        <v>18720</v>
      </c>
      <c r="I13" s="21">
        <v>443</v>
      </c>
      <c r="J13" s="21">
        <f t="shared" si="2"/>
        <v>34554</v>
      </c>
      <c r="K13" s="20">
        <f t="shared" si="3"/>
        <v>286.6666666666667</v>
      </c>
      <c r="L13" s="29">
        <f t="shared" si="4"/>
        <v>22360</v>
      </c>
    </row>
    <row r="14" spans="1:12" s="8" customFormat="1" ht="14.25" customHeight="1">
      <c r="A14" s="35"/>
      <c r="B14" s="16" t="s">
        <v>32</v>
      </c>
      <c r="C14" s="46"/>
      <c r="D14" s="17">
        <v>83</v>
      </c>
      <c r="E14" s="22">
        <v>187</v>
      </c>
      <c r="F14" s="21">
        <f t="shared" si="0"/>
        <v>15521</v>
      </c>
      <c r="G14" s="30">
        <v>139</v>
      </c>
      <c r="H14" s="21">
        <f t="shared" si="1"/>
        <v>11537</v>
      </c>
      <c r="I14" s="21">
        <v>168</v>
      </c>
      <c r="J14" s="21">
        <f t="shared" si="2"/>
        <v>13944</v>
      </c>
      <c r="K14" s="20">
        <f t="shared" si="3"/>
        <v>164.66666666666666</v>
      </c>
      <c r="L14" s="29">
        <f t="shared" si="4"/>
        <v>13667.333333333334</v>
      </c>
    </row>
    <row r="15" spans="1:12" s="8" customFormat="1" ht="14.25" customHeight="1">
      <c r="A15" s="35"/>
      <c r="B15" s="16" t="s">
        <v>22</v>
      </c>
      <c r="C15" s="46"/>
      <c r="D15" s="17">
        <v>78</v>
      </c>
      <c r="E15" s="22">
        <v>225</v>
      </c>
      <c r="F15" s="21">
        <f t="shared" si="0"/>
        <v>17550</v>
      </c>
      <c r="G15" s="30">
        <v>173</v>
      </c>
      <c r="H15" s="21">
        <f t="shared" si="1"/>
        <v>13494</v>
      </c>
      <c r="I15" s="21">
        <v>225</v>
      </c>
      <c r="J15" s="21">
        <f t="shared" si="2"/>
        <v>17550</v>
      </c>
      <c r="K15" s="20">
        <f t="shared" si="3"/>
        <v>207.66666666666666</v>
      </c>
      <c r="L15" s="29">
        <f t="shared" si="4"/>
        <v>16198</v>
      </c>
    </row>
    <row r="16" spans="1:12" s="8" customFormat="1" ht="17.25" customHeight="1">
      <c r="A16" s="35"/>
      <c r="B16" s="16" t="s">
        <v>45</v>
      </c>
      <c r="C16" s="46"/>
      <c r="D16" s="17">
        <v>83</v>
      </c>
      <c r="E16" s="22">
        <v>209</v>
      </c>
      <c r="F16" s="21">
        <f t="shared" si="0"/>
        <v>17347</v>
      </c>
      <c r="G16" s="30">
        <v>232</v>
      </c>
      <c r="H16" s="21">
        <f t="shared" si="1"/>
        <v>19256</v>
      </c>
      <c r="I16" s="21">
        <v>425</v>
      </c>
      <c r="J16" s="21">
        <f t="shared" si="2"/>
        <v>35275</v>
      </c>
      <c r="K16" s="20">
        <f t="shared" si="3"/>
        <v>288.6666666666667</v>
      </c>
      <c r="L16" s="29">
        <f t="shared" si="4"/>
        <v>23959.333333333332</v>
      </c>
    </row>
    <row r="17" spans="1:12" s="8" customFormat="1" ht="22.5">
      <c r="A17" s="35"/>
      <c r="B17" s="16" t="s">
        <v>23</v>
      </c>
      <c r="C17" s="46"/>
      <c r="D17" s="17">
        <v>83</v>
      </c>
      <c r="E17" s="22">
        <v>118</v>
      </c>
      <c r="F17" s="21">
        <f t="shared" si="0"/>
        <v>9794</v>
      </c>
      <c r="G17" s="30">
        <v>107</v>
      </c>
      <c r="H17" s="21">
        <f t="shared" si="1"/>
        <v>8881</v>
      </c>
      <c r="I17" s="21">
        <v>231</v>
      </c>
      <c r="J17" s="21">
        <f t="shared" si="2"/>
        <v>19173</v>
      </c>
      <c r="K17" s="20">
        <f>(E17+G17+I17)/3</f>
        <v>152</v>
      </c>
      <c r="L17" s="29">
        <f t="shared" si="4"/>
        <v>12616</v>
      </c>
    </row>
    <row r="18" spans="1:12" s="8" customFormat="1" ht="13.5" customHeight="1">
      <c r="A18" s="35"/>
      <c r="B18" s="16" t="s">
        <v>17</v>
      </c>
      <c r="C18" s="46"/>
      <c r="D18" s="17">
        <v>83</v>
      </c>
      <c r="E18" s="22">
        <v>278</v>
      </c>
      <c r="F18" s="21">
        <f t="shared" si="0"/>
        <v>23074</v>
      </c>
      <c r="G18" s="30">
        <v>348</v>
      </c>
      <c r="H18" s="21">
        <f t="shared" si="1"/>
        <v>28884</v>
      </c>
      <c r="I18" s="21">
        <v>403</v>
      </c>
      <c r="J18" s="21">
        <f t="shared" si="2"/>
        <v>33449</v>
      </c>
      <c r="K18" s="20">
        <f t="shared" si="3"/>
        <v>343</v>
      </c>
      <c r="L18" s="29">
        <f t="shared" si="4"/>
        <v>28469</v>
      </c>
    </row>
    <row r="19" spans="1:12" s="8" customFormat="1" ht="12.75">
      <c r="A19" s="35"/>
      <c r="B19" s="18" t="s">
        <v>33</v>
      </c>
      <c r="C19" s="46"/>
      <c r="D19" s="17">
        <v>9</v>
      </c>
      <c r="E19" s="22">
        <v>79</v>
      </c>
      <c r="F19" s="21">
        <f t="shared" si="0"/>
        <v>711</v>
      </c>
      <c r="G19" s="30">
        <v>57</v>
      </c>
      <c r="H19" s="21">
        <f t="shared" si="1"/>
        <v>513</v>
      </c>
      <c r="I19" s="21">
        <v>0</v>
      </c>
      <c r="J19" s="21">
        <f t="shared" si="2"/>
        <v>0</v>
      </c>
      <c r="K19" s="20">
        <f>(E19+G19+I19)/2</f>
        <v>68</v>
      </c>
      <c r="L19" s="29">
        <f t="shared" si="4"/>
        <v>408</v>
      </c>
    </row>
    <row r="20" spans="1:12" s="8" customFormat="1" ht="12.75">
      <c r="A20" s="35"/>
      <c r="B20" s="16" t="s">
        <v>34</v>
      </c>
      <c r="C20" s="46"/>
      <c r="D20" s="17">
        <v>83</v>
      </c>
      <c r="E20" s="22">
        <v>235</v>
      </c>
      <c r="F20" s="21">
        <f t="shared" si="0"/>
        <v>19505</v>
      </c>
      <c r="G20" s="30">
        <v>114</v>
      </c>
      <c r="H20" s="21">
        <f t="shared" si="1"/>
        <v>9462</v>
      </c>
      <c r="I20" s="21">
        <v>194</v>
      </c>
      <c r="J20" s="21">
        <f t="shared" si="2"/>
        <v>16102</v>
      </c>
      <c r="K20" s="20">
        <f t="shared" si="3"/>
        <v>181</v>
      </c>
      <c r="L20" s="29">
        <f t="shared" si="4"/>
        <v>15023</v>
      </c>
    </row>
    <row r="21" spans="1:12" s="8" customFormat="1" ht="12.75">
      <c r="A21" s="35"/>
      <c r="B21" s="18" t="s">
        <v>35</v>
      </c>
      <c r="C21" s="46"/>
      <c r="D21" s="17">
        <v>78</v>
      </c>
      <c r="E21" s="22">
        <v>155</v>
      </c>
      <c r="F21" s="21">
        <f t="shared" si="0"/>
        <v>12090</v>
      </c>
      <c r="G21" s="30">
        <v>216</v>
      </c>
      <c r="H21" s="21">
        <f t="shared" si="1"/>
        <v>16848</v>
      </c>
      <c r="I21" s="21">
        <v>320</v>
      </c>
      <c r="J21" s="21">
        <f t="shared" si="2"/>
        <v>24960</v>
      </c>
      <c r="K21" s="20">
        <f t="shared" si="3"/>
        <v>230.33333333333334</v>
      </c>
      <c r="L21" s="29">
        <f t="shared" si="4"/>
        <v>17966</v>
      </c>
    </row>
    <row r="22" spans="1:12" s="8" customFormat="1" ht="12.75">
      <c r="A22" s="35"/>
      <c r="B22" s="16" t="s">
        <v>36</v>
      </c>
      <c r="C22" s="46"/>
      <c r="D22" s="17">
        <v>83</v>
      </c>
      <c r="E22" s="22">
        <v>187</v>
      </c>
      <c r="F22" s="21">
        <f t="shared" si="0"/>
        <v>15521</v>
      </c>
      <c r="G22" s="30">
        <v>140</v>
      </c>
      <c r="H22" s="21">
        <f t="shared" si="1"/>
        <v>11620</v>
      </c>
      <c r="I22" s="21">
        <v>186</v>
      </c>
      <c r="J22" s="21">
        <f t="shared" si="2"/>
        <v>15438</v>
      </c>
      <c r="K22" s="20">
        <f t="shared" si="3"/>
        <v>171</v>
      </c>
      <c r="L22" s="29">
        <f t="shared" si="4"/>
        <v>14193</v>
      </c>
    </row>
    <row r="23" spans="1:12" s="8" customFormat="1" ht="12.75">
      <c r="A23" s="35"/>
      <c r="B23" s="16" t="s">
        <v>37</v>
      </c>
      <c r="C23" s="46"/>
      <c r="D23" s="17">
        <v>83</v>
      </c>
      <c r="E23" s="22">
        <v>59</v>
      </c>
      <c r="F23" s="21">
        <f t="shared" si="0"/>
        <v>4897</v>
      </c>
      <c r="G23" s="30">
        <v>0</v>
      </c>
      <c r="H23" s="21">
        <f t="shared" si="1"/>
        <v>0</v>
      </c>
      <c r="I23" s="21">
        <v>0</v>
      </c>
      <c r="J23" s="21">
        <f t="shared" si="2"/>
        <v>0</v>
      </c>
      <c r="K23" s="20">
        <v>59</v>
      </c>
      <c r="L23" s="29">
        <f t="shared" si="4"/>
        <v>1632.3333333333333</v>
      </c>
    </row>
    <row r="24" spans="1:12" s="8" customFormat="1" ht="12.75">
      <c r="A24" s="35"/>
      <c r="B24" s="16" t="s">
        <v>38</v>
      </c>
      <c r="C24" s="46"/>
      <c r="D24" s="17">
        <v>9</v>
      </c>
      <c r="E24" s="22">
        <v>48</v>
      </c>
      <c r="F24" s="21">
        <f t="shared" si="0"/>
        <v>432</v>
      </c>
      <c r="G24" s="30">
        <v>0</v>
      </c>
      <c r="H24" s="21">
        <f t="shared" si="1"/>
        <v>0</v>
      </c>
      <c r="I24" s="21">
        <v>0</v>
      </c>
      <c r="J24" s="21">
        <f t="shared" si="2"/>
        <v>0</v>
      </c>
      <c r="K24" s="20">
        <v>48</v>
      </c>
      <c r="L24" s="29">
        <f t="shared" si="4"/>
        <v>144</v>
      </c>
    </row>
    <row r="25" spans="1:12" s="8" customFormat="1" ht="12.75">
      <c r="A25" s="35"/>
      <c r="B25" s="16" t="s">
        <v>39</v>
      </c>
      <c r="C25" s="46"/>
      <c r="D25" s="17">
        <v>9</v>
      </c>
      <c r="E25" s="22">
        <v>96</v>
      </c>
      <c r="F25" s="21">
        <f t="shared" si="0"/>
        <v>864</v>
      </c>
      <c r="G25" s="30">
        <v>0</v>
      </c>
      <c r="H25" s="21">
        <f t="shared" si="1"/>
        <v>0</v>
      </c>
      <c r="I25" s="21">
        <v>0</v>
      </c>
      <c r="J25" s="21">
        <f t="shared" si="2"/>
        <v>0</v>
      </c>
      <c r="K25" s="20">
        <v>96</v>
      </c>
      <c r="L25" s="29">
        <f t="shared" si="4"/>
        <v>288</v>
      </c>
    </row>
    <row r="26" spans="1:12" s="8" customFormat="1" ht="12.75">
      <c r="A26" s="35"/>
      <c r="B26" s="16" t="s">
        <v>40</v>
      </c>
      <c r="C26" s="46"/>
      <c r="D26" s="17">
        <v>83</v>
      </c>
      <c r="E26" s="22">
        <v>140</v>
      </c>
      <c r="F26" s="21">
        <f t="shared" si="0"/>
        <v>11620</v>
      </c>
      <c r="G26" s="30">
        <v>101</v>
      </c>
      <c r="H26" s="21">
        <f t="shared" si="1"/>
        <v>8383</v>
      </c>
      <c r="I26" s="21">
        <v>0</v>
      </c>
      <c r="J26" s="21">
        <f t="shared" si="2"/>
        <v>0</v>
      </c>
      <c r="K26" s="20">
        <f>(E26+G26+I26)/2</f>
        <v>120.5</v>
      </c>
      <c r="L26" s="29">
        <f t="shared" si="4"/>
        <v>6667.666666666667</v>
      </c>
    </row>
    <row r="27" spans="1:12" s="8" customFormat="1" ht="12.75">
      <c r="A27" s="35"/>
      <c r="B27" s="16" t="s">
        <v>41</v>
      </c>
      <c r="C27" s="46"/>
      <c r="D27" s="17">
        <v>83</v>
      </c>
      <c r="E27" s="22">
        <v>59</v>
      </c>
      <c r="F27" s="21">
        <f t="shared" si="0"/>
        <v>4897</v>
      </c>
      <c r="G27" s="30">
        <v>84</v>
      </c>
      <c r="H27" s="21">
        <f t="shared" si="1"/>
        <v>6972</v>
      </c>
      <c r="I27" s="21">
        <v>336</v>
      </c>
      <c r="J27" s="21">
        <f t="shared" si="2"/>
        <v>27888</v>
      </c>
      <c r="K27" s="20">
        <f t="shared" si="3"/>
        <v>159.66666666666666</v>
      </c>
      <c r="L27" s="29">
        <f t="shared" si="4"/>
        <v>13252.333333333334</v>
      </c>
    </row>
    <row r="28" spans="1:12" s="8" customFormat="1" ht="12.75">
      <c r="A28" s="35"/>
      <c r="B28" s="16" t="s">
        <v>42</v>
      </c>
      <c r="C28" s="46"/>
      <c r="D28" s="17">
        <v>83</v>
      </c>
      <c r="E28" s="22">
        <v>418</v>
      </c>
      <c r="F28" s="21">
        <f t="shared" si="0"/>
        <v>34694</v>
      </c>
      <c r="G28" s="30">
        <v>105</v>
      </c>
      <c r="H28" s="21">
        <f t="shared" si="1"/>
        <v>8715</v>
      </c>
      <c r="I28" s="21">
        <v>245</v>
      </c>
      <c r="J28" s="21">
        <f t="shared" si="2"/>
        <v>20335</v>
      </c>
      <c r="K28" s="20">
        <f t="shared" si="3"/>
        <v>256</v>
      </c>
      <c r="L28" s="29">
        <f t="shared" si="4"/>
        <v>21248</v>
      </c>
    </row>
    <row r="29" spans="1:12" s="8" customFormat="1" ht="12.75">
      <c r="A29" s="35"/>
      <c r="B29" s="16" t="s">
        <v>43</v>
      </c>
      <c r="C29" s="46"/>
      <c r="D29" s="17">
        <v>35</v>
      </c>
      <c r="E29" s="22">
        <v>615</v>
      </c>
      <c r="F29" s="21">
        <f t="shared" si="0"/>
        <v>21525</v>
      </c>
      <c r="G29" s="30">
        <v>603</v>
      </c>
      <c r="H29" s="21">
        <f t="shared" si="1"/>
        <v>21105</v>
      </c>
      <c r="I29" s="21">
        <v>707</v>
      </c>
      <c r="J29" s="21">
        <f t="shared" si="2"/>
        <v>24745</v>
      </c>
      <c r="K29" s="20">
        <f t="shared" si="3"/>
        <v>641.6666666666666</v>
      </c>
      <c r="L29" s="29">
        <f t="shared" si="4"/>
        <v>22458.333333333332</v>
      </c>
    </row>
    <row r="30" spans="1:12" s="8" customFormat="1" ht="12.75" customHeight="1">
      <c r="A30" s="35"/>
      <c r="B30" s="18" t="s">
        <v>44</v>
      </c>
      <c r="C30" s="46"/>
      <c r="D30" s="17">
        <v>83</v>
      </c>
      <c r="E30" s="22">
        <v>230</v>
      </c>
      <c r="F30" s="21">
        <v>19090.39</v>
      </c>
      <c r="G30" s="30">
        <v>0</v>
      </c>
      <c r="H30" s="21">
        <f t="shared" si="1"/>
        <v>0</v>
      </c>
      <c r="I30" s="21">
        <v>0</v>
      </c>
      <c r="J30" s="21">
        <f t="shared" si="2"/>
        <v>0</v>
      </c>
      <c r="K30" s="20">
        <v>230</v>
      </c>
      <c r="L30" s="29">
        <v>6363.73</v>
      </c>
    </row>
    <row r="31" spans="1:12" s="1" customFormat="1" ht="24">
      <c r="A31" s="14" t="s">
        <v>9</v>
      </c>
      <c r="B31" s="18"/>
      <c r="C31" s="46"/>
      <c r="D31" s="27"/>
      <c r="E31" s="23"/>
      <c r="F31" s="24">
        <f>SUM(F7:F30)</f>
        <v>275972.39</v>
      </c>
      <c r="G31" s="31"/>
      <c r="H31" s="24">
        <f>SUM(H7:H30)</f>
        <v>247738</v>
      </c>
      <c r="I31" s="32"/>
      <c r="J31" s="24">
        <f>SUM(J7:J30)</f>
        <v>379118</v>
      </c>
      <c r="K31" s="24"/>
      <c r="L31" s="33">
        <f>SUM(L7:L30)</f>
        <v>300943.0633333333</v>
      </c>
    </row>
    <row r="32" spans="1:12" s="2" customFormat="1" ht="18" customHeight="1">
      <c r="A32" s="3" t="s">
        <v>7</v>
      </c>
      <c r="B32" s="15"/>
      <c r="C32" s="15"/>
      <c r="D32" s="34"/>
      <c r="E32" s="34">
        <v>41374</v>
      </c>
      <c r="F32" s="7"/>
      <c r="G32" s="25">
        <v>41409</v>
      </c>
      <c r="H32" s="9"/>
      <c r="I32" s="26">
        <v>41409</v>
      </c>
      <c r="J32" s="4"/>
      <c r="K32" s="4"/>
      <c r="L32" s="3"/>
    </row>
    <row r="33" spans="1:12" s="2" customFormat="1" ht="16.5" customHeight="1">
      <c r="A33" s="3" t="s">
        <v>8</v>
      </c>
      <c r="B33" s="3"/>
      <c r="C33" s="3"/>
      <c r="D33" s="34"/>
      <c r="E33" s="34">
        <v>41639</v>
      </c>
      <c r="F33" s="3"/>
      <c r="G33" s="25">
        <v>41639</v>
      </c>
      <c r="H33" s="10"/>
      <c r="I33" s="26">
        <v>41639</v>
      </c>
      <c r="J33" s="4"/>
      <c r="K33" s="4"/>
      <c r="L33" s="3"/>
    </row>
    <row r="34" s="1" customFormat="1" ht="6.75" customHeight="1"/>
    <row r="35" s="1" customFormat="1" ht="12.75">
      <c r="A35" s="1" t="s">
        <v>46</v>
      </c>
    </row>
    <row r="36" spans="1:8" s="1" customFormat="1" ht="12.75">
      <c r="A36" s="1" t="s">
        <v>47</v>
      </c>
      <c r="E36" s="50" t="s">
        <v>51</v>
      </c>
      <c r="F36" s="50"/>
      <c r="G36" s="50"/>
      <c r="H36" s="50"/>
    </row>
    <row r="37" spans="1:8" s="1" customFormat="1" ht="12" customHeight="1">
      <c r="A37" s="1" t="s">
        <v>48</v>
      </c>
      <c r="F37" s="50" t="s">
        <v>52</v>
      </c>
      <c r="G37" s="50"/>
      <c r="H37" s="50"/>
    </row>
    <row r="38" s="1" customFormat="1" ht="12" customHeight="1" hidden="1"/>
    <row r="39" s="13" customFormat="1" ht="12" hidden="1"/>
    <row r="40" s="13" customFormat="1" ht="12">
      <c r="A40" s="13" t="s">
        <v>50</v>
      </c>
    </row>
    <row r="41" s="1" customFormat="1" ht="12.75"/>
    <row r="42" s="1" customFormat="1" ht="12.75">
      <c r="A42" s="1" t="s">
        <v>30</v>
      </c>
    </row>
    <row r="43" s="1" customFormat="1" ht="2.25" customHeight="1"/>
    <row r="44" s="1" customFormat="1" ht="6" customHeight="1"/>
    <row r="45" s="1" customFormat="1" ht="12.75">
      <c r="A45" s="1" t="s">
        <v>49</v>
      </c>
    </row>
    <row r="46" s="1" customFormat="1" ht="12.75">
      <c r="A46" s="1" t="s">
        <v>31</v>
      </c>
    </row>
    <row r="47" s="1" customFormat="1" ht="12.75"/>
    <row r="48" s="1" customFormat="1" ht="12.75"/>
    <row r="49" s="1" customFormat="1" ht="12.75"/>
  </sheetData>
  <sheetProtection/>
  <mergeCells count="16">
    <mergeCell ref="E36:H36"/>
    <mergeCell ref="F37:H37"/>
    <mergeCell ref="A1:L1"/>
    <mergeCell ref="A2:L2"/>
    <mergeCell ref="E4:K4"/>
    <mergeCell ref="K5:K6"/>
    <mergeCell ref="G5:H5"/>
    <mergeCell ref="I5:J5"/>
    <mergeCell ref="B4:B6"/>
    <mergeCell ref="A7:A30"/>
    <mergeCell ref="A4:A6"/>
    <mergeCell ref="L4:L6"/>
    <mergeCell ref="C4:C6"/>
    <mergeCell ref="D4:D6"/>
    <mergeCell ref="E5:F5"/>
    <mergeCell ref="C7:C31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BUH1111</cp:lastModifiedBy>
  <cp:lastPrinted>2013-05-23T05:08:01Z</cp:lastPrinted>
  <dcterms:created xsi:type="dcterms:W3CDTF">2009-12-09T07:16:31Z</dcterms:created>
  <dcterms:modified xsi:type="dcterms:W3CDTF">2013-05-23T05:11:15Z</dcterms:modified>
  <cp:category/>
  <cp:version/>
  <cp:contentType/>
  <cp:contentStatus/>
</cp:coreProperties>
</file>